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3040" windowHeight="9192"/>
  </bookViews>
  <sheets>
    <sheet name="Template quản lí tài chính cá n" sheetId="1" r:id="rId1"/>
  </sheets>
  <calcPr calcId="162913"/>
</workbook>
</file>

<file path=xl/calcChain.xml><?xml version="1.0" encoding="utf-8"?>
<calcChain xmlns="http://schemas.openxmlformats.org/spreadsheetml/2006/main">
  <c r="J14" i="1" l="1"/>
  <c r="K14" i="1" s="1"/>
  <c r="F14" i="1"/>
  <c r="J13" i="1"/>
  <c r="K13" i="1" s="1"/>
  <c r="F13" i="1"/>
  <c r="J12" i="1"/>
  <c r="K12" i="1" s="1"/>
  <c r="F12" i="1"/>
  <c r="J11" i="1"/>
  <c r="K11" i="1" s="1"/>
  <c r="J10" i="1"/>
  <c r="K10" i="1" s="1"/>
  <c r="D7" i="1"/>
</calcChain>
</file>

<file path=xl/sharedStrings.xml><?xml version="1.0" encoding="utf-8"?>
<sst xmlns="http://schemas.openxmlformats.org/spreadsheetml/2006/main" count="37" uniqueCount="31">
  <si>
    <t>Ngày tháng</t>
  </si>
  <si>
    <t>Mô tả</t>
  </si>
  <si>
    <t>Thu nhập</t>
  </si>
  <si>
    <t>Chi tiêu</t>
  </si>
  <si>
    <t>Mô tả chi tiêu</t>
  </si>
  <si>
    <t>Số tiền</t>
  </si>
  <si>
    <t>Danh mục</t>
  </si>
  <si>
    <t>Lương</t>
  </si>
  <si>
    <r>
      <t xml:space="preserve">Mua </t>
    </r>
    <r>
      <rPr>
        <u/>
        <sz val="10"/>
        <color rgb="FF1155CC"/>
        <rFont val="Arial"/>
      </rPr>
      <t>khóa học quản lý tài chính cá nhân</t>
    </r>
  </si>
  <si>
    <t>Chi tiêu sinh hoạt</t>
  </si>
  <si>
    <t>Mua sắm đồ gia dụng</t>
  </si>
  <si>
    <t>Xăng xe</t>
  </si>
  <si>
    <t>Chi tiêu đi lại</t>
  </si>
  <si>
    <t>Thu nhập từ công việc phụ</t>
  </si>
  <si>
    <t>Hóa đơn điện thoại</t>
  </si>
  <si>
    <t>Chi phí sinh hoạt</t>
  </si>
  <si>
    <t>Tiết kiệm tháng này</t>
  </si>
  <si>
    <t>Đi chơi bạn bè</t>
  </si>
  <si>
    <t>Giải trí</t>
  </si>
  <si>
    <t>Tổng quan tài chính</t>
  </si>
  <si>
    <t>Số tiền chi tiêu</t>
  </si>
  <si>
    <t>Tỷ lệ (%)</t>
  </si>
  <si>
    <t>Hạn chót</t>
  </si>
  <si>
    <t>Tổng số tiền</t>
  </si>
  <si>
    <t>Số tiền đã hoàn thành</t>
  </si>
  <si>
    <t>Số tiền còn lại</t>
  </si>
  <si>
    <t>Trả góp mua xe BMW</t>
  </si>
  <si>
    <t>Trả góp mua Macbook</t>
  </si>
  <si>
    <t>Chi phí khác</t>
  </si>
  <si>
    <t>Tiết kiệm mua nhà</t>
  </si>
  <si>
    <t>Khẩn cấp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</si>
</sst>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"/>
    <numFmt numFmtId="165" formatCode="d/m/yyyy"/>
  </numFmts>
  <fonts count="9" x14ac:knownFonts="1">
    <font>
      <sz val="10"/>
      <color rgb="FF000000"/>
      <name val="Arial"/>
      <scheme val="minor"/>
    </font>
    <font>
      <sz val="10"/>
      <color theme="1"/>
      <name val="Arial"/>
      <scheme val="minor"/>
    </font>
    <font>
      <sz val="10"/>
      <color rgb="FF000000"/>
      <name val="Arial"/>
      <scheme val="minor"/>
    </font>
    <font>
      <u/>
      <sz val="10"/>
      <color rgb="FF0000FF"/>
      <name val="Arial"/>
    </font>
    <font>
      <sz val="10"/>
      <name val="Arial"/>
    </font>
    <font>
      <sz val="10"/>
      <color theme="1"/>
      <name val="Arial"/>
    </font>
    <font>
      <b/>
      <sz val="10"/>
      <color theme="1"/>
      <name val="Arial"/>
    </font>
    <font>
      <b/>
      <sz val="10"/>
      <color rgb="FF000000"/>
      <name val="Arial"/>
      <scheme val="minor"/>
    </font>
    <font>
      <u/>
      <sz val="10"/>
      <color rgb="FF1155CC"/>
      <name val="Arial"/>
    </font>
  </fonts>
  <fills count="5">
    <fill>
      <patternFill patternType="none"/>
    </fill>
    <fill>
      <patternFill patternType="gray125"/>
    </fill>
    <fill>
      <patternFill patternType="solid">
        <fgColor rgb="FFD9EAD3"/>
        <bgColor rgb="FFD9EAD3"/>
      </patternFill>
    </fill>
    <fill>
      <patternFill patternType="solid">
        <fgColor rgb="FFB6D7A8"/>
        <bgColor rgb="FFB6D7A8"/>
      </patternFill>
    </fill>
    <fill>
      <patternFill patternType="solid">
        <fgColor rgb="FFF4CCCC"/>
        <bgColor rgb="FFF4CCCC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3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37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65" fontId="1" fillId="0" borderId="1" xfId="0" applyNumberFormat="1" applyFont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37" fontId="5" fillId="0" borderId="1" xfId="0" applyNumberFormat="1" applyFont="1" applyBorder="1" applyAlignment="1">
      <alignment horizontal="center"/>
    </xf>
    <xf numFmtId="9" fontId="5" fillId="0" borderId="1" xfId="0" applyNumberFormat="1" applyFont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37" fontId="2" fillId="0" borderId="0" xfId="0" applyNumberFormat="1" applyFont="1" applyAlignment="1">
      <alignment horizontal="center"/>
    </xf>
    <xf numFmtId="9" fontId="2" fillId="0" borderId="0" xfId="0" applyNumberFormat="1" applyFont="1" applyAlignment="1">
      <alignment horizontal="center"/>
    </xf>
    <xf numFmtId="0" fontId="2" fillId="0" borderId="0" xfId="0" applyFont="1" applyAlignment="1"/>
    <xf numFmtId="0" fontId="2" fillId="0" borderId="0" xfId="0" applyFont="1"/>
    <xf numFmtId="0" fontId="7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37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3" fontId="1" fillId="4" borderId="2" xfId="0" applyNumberFormat="1" applyFont="1" applyFill="1" applyBorder="1" applyAlignment="1">
      <alignment horizontal="center"/>
    </xf>
    <xf numFmtId="0" fontId="4" fillId="0" borderId="3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apchitaichinh.net/tai-chinh-ca-nhan/khoa-hoc-quan-ly-tai-chinh-ca-nha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B2:L27"/>
  <sheetViews>
    <sheetView tabSelected="1" workbookViewId="0">
      <selection activeCell="J11" sqref="J11"/>
    </sheetView>
  </sheetViews>
  <sheetFormatPr defaultColWidth="12.6640625" defaultRowHeight="15.75" customHeight="1" x14ac:dyDescent="0.25"/>
  <cols>
    <col min="3" max="3" width="30.88671875" customWidth="1"/>
    <col min="4" max="4" width="13.44140625" bestFit="1" customWidth="1"/>
    <col min="5" max="5" width="22.21875" customWidth="1"/>
    <col min="6" max="8" width="18.21875" customWidth="1"/>
    <col min="9" max="9" width="23.77734375" customWidth="1"/>
    <col min="10" max="10" width="33.109375" customWidth="1"/>
    <col min="11" max="11" width="20.33203125" customWidth="1"/>
    <col min="12" max="12" width="19.44140625" customWidth="1"/>
  </cols>
  <sheetData>
    <row r="2" spans="2:12" x14ac:dyDescent="0.25">
      <c r="B2" s="1" t="s">
        <v>0</v>
      </c>
      <c r="C2" s="1" t="s">
        <v>1</v>
      </c>
      <c r="D2" s="1" t="s">
        <v>2</v>
      </c>
      <c r="E2" s="1" t="s">
        <v>3</v>
      </c>
      <c r="I2" s="2" t="s">
        <v>0</v>
      </c>
      <c r="J2" s="2" t="s">
        <v>4</v>
      </c>
      <c r="K2" s="2" t="s">
        <v>5</v>
      </c>
      <c r="L2" s="2" t="s">
        <v>6</v>
      </c>
    </row>
    <row r="3" spans="2:12" x14ac:dyDescent="0.25">
      <c r="B3" s="3">
        <v>45627</v>
      </c>
      <c r="C3" s="4" t="s">
        <v>7</v>
      </c>
      <c r="D3" s="5">
        <v>10000000</v>
      </c>
      <c r="E3" s="6"/>
      <c r="I3" s="7">
        <v>45627</v>
      </c>
      <c r="J3" s="8" t="s">
        <v>8</v>
      </c>
      <c r="K3" s="9">
        <v>500000</v>
      </c>
      <c r="L3" s="10" t="s">
        <v>9</v>
      </c>
    </row>
    <row r="4" spans="2:12" x14ac:dyDescent="0.25">
      <c r="B4" s="3">
        <v>45628</v>
      </c>
      <c r="C4" s="4" t="s">
        <v>10</v>
      </c>
      <c r="D4" s="6"/>
      <c r="E4" s="5">
        <v>1000000</v>
      </c>
      <c r="I4" s="7">
        <v>45627</v>
      </c>
      <c r="J4" s="10" t="s">
        <v>11</v>
      </c>
      <c r="K4" s="9">
        <v>200000</v>
      </c>
      <c r="L4" s="10" t="s">
        <v>12</v>
      </c>
    </row>
    <row r="5" spans="2:12" x14ac:dyDescent="0.25">
      <c r="B5" s="3">
        <v>45629</v>
      </c>
      <c r="C5" s="4" t="s">
        <v>13</v>
      </c>
      <c r="D5" s="5">
        <v>2000000</v>
      </c>
      <c r="E5" s="6"/>
      <c r="I5" s="7">
        <v>45627</v>
      </c>
      <c r="J5" s="10" t="s">
        <v>14</v>
      </c>
      <c r="K5" s="9">
        <v>150000</v>
      </c>
      <c r="L5" s="10" t="s">
        <v>15</v>
      </c>
    </row>
    <row r="6" spans="2:12" x14ac:dyDescent="0.25">
      <c r="B6" s="3">
        <v>45630</v>
      </c>
      <c r="C6" s="4" t="s">
        <v>16</v>
      </c>
      <c r="D6" s="6"/>
      <c r="E6" s="5">
        <v>1000000</v>
      </c>
      <c r="I6" s="7">
        <v>45627</v>
      </c>
      <c r="J6" s="10" t="s">
        <v>17</v>
      </c>
      <c r="K6" s="9">
        <v>300000</v>
      </c>
      <c r="L6" s="10" t="s">
        <v>18</v>
      </c>
    </row>
    <row r="7" spans="2:12" x14ac:dyDescent="0.25">
      <c r="B7" s="11">
        <v>45657</v>
      </c>
      <c r="C7" s="4" t="s">
        <v>19</v>
      </c>
      <c r="D7" s="28">
        <f>SUM(D3:D6)-SUM(E3:E6)</f>
        <v>10000000</v>
      </c>
      <c r="E7" s="29"/>
    </row>
    <row r="9" spans="2:12" x14ac:dyDescent="0.25">
      <c r="I9" s="12" t="s">
        <v>6</v>
      </c>
      <c r="J9" s="12" t="s">
        <v>20</v>
      </c>
      <c r="K9" s="12" t="s">
        <v>21</v>
      </c>
    </row>
    <row r="10" spans="2:12" x14ac:dyDescent="0.25">
      <c r="I10" s="13" t="s">
        <v>9</v>
      </c>
      <c r="J10" s="14">
        <f>SUMIF($L$2:$L$6,"Chi tiêu sinh hoạt",$K$2:$K$6  )</f>
        <v>500000</v>
      </c>
      <c r="K10" s="15">
        <f t="shared" ref="K10:K14" si="0">J10/SUM($J$10:$J$14)</f>
        <v>0.5</v>
      </c>
    </row>
    <row r="11" spans="2:12" x14ac:dyDescent="0.25">
      <c r="B11" s="16" t="s">
        <v>22</v>
      </c>
      <c r="C11" s="16" t="s">
        <v>1</v>
      </c>
      <c r="D11" s="16" t="s">
        <v>23</v>
      </c>
      <c r="E11" s="16" t="s">
        <v>24</v>
      </c>
      <c r="F11" s="16" t="s">
        <v>25</v>
      </c>
      <c r="I11" s="13" t="s">
        <v>12</v>
      </c>
      <c r="J11" s="14">
        <f>SUMIF($L$2:$L$6,"Chi tiêu đi lại",$K$2:$K$6)</f>
        <v>200000</v>
      </c>
      <c r="K11" s="15">
        <f t="shared" si="0"/>
        <v>0.2</v>
      </c>
    </row>
    <row r="12" spans="2:12" x14ac:dyDescent="0.25">
      <c r="B12" s="17">
        <v>45992</v>
      </c>
      <c r="C12" s="13" t="s">
        <v>26</v>
      </c>
      <c r="D12" s="14">
        <v>1000000000</v>
      </c>
      <c r="E12" s="14">
        <v>30000000</v>
      </c>
      <c r="F12" s="14">
        <f t="shared" ref="F12:F14" si="1">D12-E12</f>
        <v>970000000</v>
      </c>
      <c r="I12" s="13" t="s">
        <v>18</v>
      </c>
      <c r="J12" s="14">
        <f>SUMIF($L$2:$L$6,"Giải trí",$K$2:$K$6)</f>
        <v>300000</v>
      </c>
      <c r="K12" s="15">
        <f t="shared" si="0"/>
        <v>0.3</v>
      </c>
    </row>
    <row r="13" spans="2:12" x14ac:dyDescent="0.25">
      <c r="B13" s="17">
        <v>45993</v>
      </c>
      <c r="C13" s="13" t="s">
        <v>27</v>
      </c>
      <c r="D13" s="14">
        <v>50000000</v>
      </c>
      <c r="E13" s="14">
        <v>1500000</v>
      </c>
      <c r="F13" s="14">
        <f t="shared" si="1"/>
        <v>48500000</v>
      </c>
      <c r="I13" s="13" t="s">
        <v>28</v>
      </c>
      <c r="J13" s="14">
        <f>SUMIF($L$2:$L$6,"Chi phí khác",$K$2:$K$6)</f>
        <v>0</v>
      </c>
      <c r="K13" s="15">
        <f t="shared" si="0"/>
        <v>0</v>
      </c>
    </row>
    <row r="14" spans="2:12" x14ac:dyDescent="0.25">
      <c r="B14" s="17">
        <v>45994</v>
      </c>
      <c r="C14" s="13" t="s">
        <v>29</v>
      </c>
      <c r="D14" s="14">
        <v>5000000000</v>
      </c>
      <c r="E14" s="14">
        <v>50000000</v>
      </c>
      <c r="F14" s="14">
        <f t="shared" si="1"/>
        <v>4950000000</v>
      </c>
      <c r="G14" s="18"/>
      <c r="H14" s="18"/>
      <c r="I14" s="19" t="s">
        <v>30</v>
      </c>
      <c r="J14" s="14">
        <f>SUMIF($L$2:$L$6,"Khẩn cấp",$K$2:$K$6)</f>
        <v>0</v>
      </c>
      <c r="K14" s="15">
        <f t="shared" si="0"/>
        <v>0</v>
      </c>
    </row>
    <row r="15" spans="2:12" x14ac:dyDescent="0.25">
      <c r="F15" s="18"/>
      <c r="G15" s="18"/>
      <c r="H15" s="18"/>
      <c r="I15" s="20"/>
      <c r="J15" s="21"/>
    </row>
    <row r="16" spans="2:12" x14ac:dyDescent="0.25">
      <c r="F16" s="18"/>
      <c r="G16" s="18"/>
      <c r="H16" s="18"/>
      <c r="I16" s="20"/>
      <c r="J16" s="21"/>
      <c r="K16" s="22"/>
    </row>
    <row r="17" spans="6:12" x14ac:dyDescent="0.25">
      <c r="F17" s="18"/>
      <c r="G17" s="18"/>
      <c r="H17" s="18"/>
      <c r="I17" s="20"/>
      <c r="J17" s="21"/>
    </row>
    <row r="18" spans="6:12" x14ac:dyDescent="0.25">
      <c r="F18" s="18"/>
      <c r="G18" s="18"/>
      <c r="H18" s="18"/>
      <c r="I18" s="20"/>
      <c r="J18" s="21"/>
      <c r="K18" s="22"/>
    </row>
    <row r="19" spans="6:12" x14ac:dyDescent="0.25">
      <c r="F19" s="18"/>
      <c r="G19" s="18"/>
      <c r="H19" s="18"/>
      <c r="I19" s="20"/>
      <c r="J19" s="21"/>
      <c r="K19" s="23"/>
    </row>
    <row r="24" spans="6:12" x14ac:dyDescent="0.25">
      <c r="F24" s="24"/>
      <c r="G24" s="24"/>
      <c r="H24" s="24"/>
      <c r="I24" s="24"/>
      <c r="J24" s="24"/>
      <c r="K24" s="24"/>
      <c r="L24" s="24"/>
    </row>
    <row r="25" spans="6:12" x14ac:dyDescent="0.25">
      <c r="F25" s="25"/>
      <c r="G25" s="25"/>
      <c r="H25" s="25"/>
      <c r="I25" s="18"/>
      <c r="J25" s="26"/>
      <c r="K25" s="26"/>
      <c r="L25" s="27"/>
    </row>
    <row r="26" spans="6:12" x14ac:dyDescent="0.25">
      <c r="F26" s="25"/>
      <c r="G26" s="25"/>
      <c r="H26" s="25"/>
      <c r="I26" s="18"/>
      <c r="J26" s="26"/>
      <c r="K26" s="26"/>
      <c r="L26" s="27"/>
    </row>
    <row r="27" spans="6:12" x14ac:dyDescent="0.25">
      <c r="F27" s="25"/>
      <c r="G27" s="25"/>
      <c r="H27" s="25"/>
      <c r="I27" s="18"/>
      <c r="J27" s="26"/>
      <c r="K27" s="26"/>
      <c r="L27" s="27"/>
    </row>
  </sheetData>
  <mergeCells count="1">
    <mergeCell ref="D7:E7"/>
  </mergeCells>
  <hyperlinks>
    <hyperlink ref="J3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Template quản lí tài chính cá 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modified xsi:type="dcterms:W3CDTF">2024-12-24T08:07:06Z</dcterms:modified>
</cp:coreProperties>
</file>